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\2. Febrero 2022\"/>
    </mc:Choice>
  </mc:AlternateContent>
  <xr:revisionPtr revIDLastSave="0" documentId="13_ncr:1_{4A799D16-223D-4AF3-A5EA-7531391B5610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D77" i="1" l="1"/>
  <c r="C77" i="1"/>
  <c r="B32" i="1"/>
  <c r="E22" i="1"/>
  <c r="E36" i="1" l="1"/>
  <c r="E37" i="1"/>
  <c r="D48" i="1"/>
  <c r="B48" i="1"/>
  <c r="B47" i="1"/>
  <c r="E31" i="1"/>
  <c r="E30" i="1"/>
  <c r="E29" i="1"/>
  <c r="E28" i="1"/>
  <c r="E32" i="1" s="1"/>
  <c r="D92" i="1" l="1"/>
  <c r="B92" i="1"/>
  <c r="D91" i="1"/>
  <c r="B91" i="1"/>
  <c r="D78" i="1"/>
  <c r="C78" i="1"/>
  <c r="E63" i="1"/>
  <c r="D63" i="1"/>
  <c r="B63" i="1"/>
  <c r="E62" i="1"/>
  <c r="D62" i="1"/>
  <c r="B62" i="1"/>
  <c r="D47" i="1"/>
  <c r="D32" i="1"/>
  <c r="D33" i="1" s="1"/>
  <c r="B33" i="1"/>
  <c r="E19" i="1"/>
  <c r="D19" i="1"/>
  <c r="E18" i="1"/>
  <c r="D18" i="1"/>
  <c r="E48" i="1"/>
  <c r="E47" i="1"/>
</calcChain>
</file>

<file path=xl/sharedStrings.xml><?xml version="1.0" encoding="utf-8"?>
<sst xmlns="http://schemas.openxmlformats.org/spreadsheetml/2006/main" count="107" uniqueCount="25">
  <si>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</si>
  <si>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</si>
  <si>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</si>
  <si>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</si>
  <si>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</si>
  <si>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</si>
  <si>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</si>
  <si>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</si>
  <si>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</si>
  <si>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VIVA COLOMBIA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</si>
  <si>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</si>
  <si>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</si>
  <si>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</si>
  <si>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</si>
  <si>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</si>
  <si>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</si>
  <si>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</si>
  <si>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</si>
  <si>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</si>
  <si>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</si>
  <si>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</si>
  <si>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</si>
  <si>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</si>
  <si>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</si>
  <si>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CUMPLIMIENTO AEROCOMERCIAL POR CAUSAS
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</si>
</sst>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7" xfId="0" applyNumberFormat="1" applyFont="1" applyFill="1" applyBorder="1"/>
    <xf numFmtId="0" fontId="0" fillId="0" borderId="6" xfId="0" applyBorder="1" applyAlignment="1">
      <alignment horizontal="left" indent="2"/>
    </xf>
    <xf numFmtId="0" fontId="0" fillId="0" borderId="0" xfId="0" applyNumberFormat="1" applyBorder="1"/>
    <xf numFmtId="0" fontId="0" fillId="0" borderId="7" xfId="0" applyNumberFormat="1" applyBorder="1"/>
    <xf numFmtId="0" fontId="0" fillId="0" borderId="8" xfId="0" applyBorder="1" applyAlignment="1">
      <alignment horizontal="left" indent="2"/>
    </xf>
    <xf numFmtId="0" fontId="0" fillId="0" borderId="9" xfId="0" applyNumberFormat="1" applyBorder="1"/>
    <xf numFmtId="0" fontId="0" fillId="0" borderId="10" xfId="0" applyNumberFormat="1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NumberFormat="1" applyFont="1" applyBorder="1"/>
    <xf numFmtId="0" fontId="2" fillId="0" borderId="16" xfId="0" applyNumberFormat="1" applyFont="1" applyBorder="1"/>
    <xf numFmtId="0" fontId="2" fillId="0" borderId="0" xfId="0" applyNumberFormat="1" applyFont="1" applyFill="1" applyBorder="1"/>
    <xf numFmtId="0" fontId="0" fillId="0" borderId="0" xfId="0" applyNumberFormat="1" applyFill="1" applyBorder="1"/>
    <xf numFmtId="10" fontId="0" fillId="0" borderId="0" xfId="0" applyNumberFormat="1"/>
    <xf numFmtId="9" fontId="0" fillId="0" borderId="0" xfId="1" applyNumberFormat="1" applyFont="1"/>
    <xf numFmtId="0" fontId="0" fillId="0" borderId="0" xfId="0" applyBorder="1"/>
    <xf numFmtId="10" fontId="0" fillId="0" borderId="0" xfId="0" applyNumberFormat="1" applyBorder="1"/>
    <xf numFmtId="164" fontId="0" fillId="0" borderId="0" xfId="1" applyNumberFormat="1" applyFont="1" applyBorder="1" applyAlignment="1">
      <alignment horizontal="left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N92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2.5703125" bestFit="1" customWidth="1"/>
    <col min="5" max="5" width="12.5703125" bestFit="1" customWidth="1"/>
    <col min="9" max="9" width="28.5703125" bestFit="1" customWidth="1"/>
    <col min="13" max="13" width="15.42578125" bestFit="1" customWidth="1"/>
  </cols>
  <sheetData>
    <row r="1" spans="1:14" ht="36" customHeight="1" thickBot="1" x14ac:dyDescent="0.3">
      <c r="A1" s="40" t="s">
        <v>24</v>
      </c>
      <c r="B1" s="41"/>
      <c r="C1" s="41"/>
      <c r="D1" s="41"/>
      <c r="E1" s="41"/>
    </row>
    <row r="2" spans="1:14" x14ac:dyDescent="0.25">
      <c r="A2" s="1"/>
      <c r="B2" s="2"/>
      <c r="C2" s="2"/>
      <c r="D2" s="2"/>
      <c r="E2" s="2"/>
    </row>
    <row r="3" spans="1:14" ht="31.5" customHeight="1" x14ac:dyDescent="0.25">
      <c r="A3" s="42" t="s">
        <v>0</v>
      </c>
      <c r="B3" s="42"/>
      <c r="C3" s="42"/>
      <c r="D3" s="42"/>
      <c r="E3" s="42"/>
    </row>
    <row r="4" spans="1:14" ht="29.25" customHeight="1" x14ac:dyDescent="0.25">
      <c r="A4" s="42" t="s">
        <v>1</v>
      </c>
      <c r="B4" s="42"/>
      <c r="C4" s="42"/>
      <c r="D4" s="42"/>
      <c r="E4" s="42"/>
    </row>
    <row r="6" spans="1:14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14" x14ac:dyDescent="0.25">
      <c r="A7" s="4" t="s">
        <v>23</v>
      </c>
      <c r="B7" s="5">
        <v>0</v>
      </c>
      <c r="C7" s="5">
        <v>0</v>
      </c>
      <c r="D7" s="5">
        <v>2873</v>
      </c>
      <c r="E7" s="6">
        <v>2873</v>
      </c>
      <c r="I7" s="32"/>
      <c r="J7" s="32"/>
    </row>
    <row r="8" spans="1:14" x14ac:dyDescent="0.25">
      <c r="A8" s="7" t="s">
        <v>8</v>
      </c>
      <c r="B8" s="8">
        <v>0</v>
      </c>
      <c r="C8" s="8">
        <v>0</v>
      </c>
      <c r="D8" s="8">
        <v>95</v>
      </c>
      <c r="E8" s="9">
        <v>95</v>
      </c>
      <c r="I8" s="37"/>
      <c r="J8" s="32"/>
    </row>
    <row r="9" spans="1:14" x14ac:dyDescent="0.25">
      <c r="A9" s="10" t="s">
        <v>10</v>
      </c>
      <c r="B9" s="11">
        <v>0</v>
      </c>
      <c r="C9" s="11">
        <v>0</v>
      </c>
      <c r="D9" s="11">
        <v>0</v>
      </c>
      <c r="E9" s="12">
        <v>0</v>
      </c>
      <c r="I9" s="38"/>
      <c r="J9" s="37"/>
      <c r="K9" s="35"/>
      <c r="L9" s="35"/>
      <c r="M9" s="35"/>
      <c r="N9" s="35"/>
    </row>
    <row r="10" spans="1:14" x14ac:dyDescent="0.25">
      <c r="A10" s="10" t="s">
        <v>12</v>
      </c>
      <c r="B10" s="11">
        <v>0</v>
      </c>
      <c r="C10" s="11">
        <v>0</v>
      </c>
      <c r="D10" s="11">
        <v>95</v>
      </c>
      <c r="E10" s="12">
        <v>95</v>
      </c>
      <c r="I10" s="34"/>
      <c r="J10" s="39"/>
      <c r="K10" s="36"/>
      <c r="L10" s="36"/>
      <c r="M10" s="36"/>
      <c r="N10" s="36"/>
    </row>
    <row r="11" spans="1:14" x14ac:dyDescent="0.25">
      <c r="A11" s="7" t="s">
        <v>14</v>
      </c>
      <c r="B11" s="8">
        <v>0</v>
      </c>
      <c r="C11" s="8">
        <v>0</v>
      </c>
      <c r="D11" s="8">
        <v>58</v>
      </c>
      <c r="E11" s="9">
        <v>58</v>
      </c>
      <c r="I11" s="32"/>
      <c r="J11" s="32"/>
    </row>
    <row r="12" spans="1:14" x14ac:dyDescent="0.25">
      <c r="A12" s="10" t="s">
        <v>10</v>
      </c>
      <c r="B12" s="11">
        <v>0</v>
      </c>
      <c r="C12" s="11">
        <v>0</v>
      </c>
      <c r="D12" s="11">
        <v>4</v>
      </c>
      <c r="E12" s="12">
        <v>4</v>
      </c>
      <c r="I12" s="32"/>
      <c r="J12" s="32"/>
    </row>
    <row r="13" spans="1:14" x14ac:dyDescent="0.25">
      <c r="A13" s="10" t="s">
        <v>15</v>
      </c>
      <c r="B13" s="29">
        <v>0</v>
      </c>
      <c r="C13" s="29">
        <v>0</v>
      </c>
      <c r="D13" s="11">
        <v>54</v>
      </c>
      <c r="E13" s="12">
        <v>54</v>
      </c>
    </row>
    <row r="14" spans="1:14" x14ac:dyDescent="0.25">
      <c r="A14" s="7" t="s">
        <v>17</v>
      </c>
      <c r="B14" s="8">
        <v>0</v>
      </c>
      <c r="C14" s="8">
        <v>0</v>
      </c>
      <c r="D14" s="8">
        <v>2255</v>
      </c>
      <c r="E14" s="9">
        <v>2255</v>
      </c>
    </row>
    <row r="15" spans="1:14" x14ac:dyDescent="0.25">
      <c r="A15" s="7" t="s">
        <v>19</v>
      </c>
      <c r="B15" s="8">
        <v>0</v>
      </c>
      <c r="C15" s="8">
        <v>0</v>
      </c>
      <c r="D15" s="8">
        <v>465</v>
      </c>
      <c r="E15" s="9">
        <v>465</v>
      </c>
    </row>
    <row r="16" spans="1:14" x14ac:dyDescent="0.25">
      <c r="A16" s="10" t="s">
        <v>10</v>
      </c>
      <c r="B16" s="28">
        <v>0</v>
      </c>
      <c r="C16" s="28">
        <v>0</v>
      </c>
      <c r="D16" s="11">
        <v>141</v>
      </c>
      <c r="E16" s="12">
        <v>141</v>
      </c>
    </row>
    <row r="17" spans="1:14" ht="15.75" thickBot="1" x14ac:dyDescent="0.3">
      <c r="A17" s="13" t="s">
        <v>15</v>
      </c>
      <c r="B17" s="14">
        <v>0</v>
      </c>
      <c r="C17" s="14">
        <v>0</v>
      </c>
      <c r="D17" s="14">
        <v>324</v>
      </c>
      <c r="E17" s="15">
        <v>324</v>
      </c>
      <c r="G17" s="32"/>
      <c r="H17" s="32"/>
      <c r="I17" s="32"/>
      <c r="J17" s="32"/>
    </row>
    <row r="18" spans="1:14" x14ac:dyDescent="0.25">
      <c r="A18" s="16" t="s">
        <v>20</v>
      </c>
      <c r="B18" s="17">
        <v>0</v>
      </c>
      <c r="C18" s="17">
        <v>0</v>
      </c>
      <c r="D18" s="17">
        <f t="shared" ref="D18:E18" si="0">+D14/D7</f>
        <v>0.78489383919248168</v>
      </c>
      <c r="E18" s="18">
        <f t="shared" si="0"/>
        <v>0.78489383919248168</v>
      </c>
      <c r="G18" s="33"/>
      <c r="H18" s="34"/>
      <c r="I18" s="33"/>
      <c r="J18" s="32"/>
      <c r="K18" s="31"/>
      <c r="L18" s="31"/>
      <c r="M18" s="31"/>
    </row>
    <row r="19" spans="1:14" ht="15.75" thickBot="1" x14ac:dyDescent="0.3">
      <c r="A19" s="19" t="s">
        <v>7</v>
      </c>
      <c r="B19" s="20">
        <v>0</v>
      </c>
      <c r="C19" s="20">
        <v>0</v>
      </c>
      <c r="D19" s="20">
        <f t="shared" ref="D19:E19" si="1">+D14/(D7-D16-D12-D9)</f>
        <v>0.82661290322580649</v>
      </c>
      <c r="E19" s="21">
        <f t="shared" si="1"/>
        <v>0.82661290322580649</v>
      </c>
      <c r="G19" s="33"/>
      <c r="H19" s="34"/>
      <c r="I19" s="33"/>
      <c r="J19" s="32"/>
      <c r="K19" s="31"/>
      <c r="L19" s="31"/>
      <c r="M19" s="31"/>
    </row>
    <row r="20" spans="1:14" ht="15.75" thickBot="1" x14ac:dyDescent="0.3">
      <c r="G20" s="32"/>
      <c r="H20" s="32"/>
      <c r="I20" s="32"/>
      <c r="J20" s="32"/>
    </row>
    <row r="21" spans="1:14" x14ac:dyDescent="0.25">
      <c r="A21" s="22" t="s">
        <v>2</v>
      </c>
      <c r="B21" s="23" t="s">
        <v>3</v>
      </c>
      <c r="C21" s="23" t="s">
        <v>4</v>
      </c>
      <c r="D21" s="23" t="s">
        <v>5</v>
      </c>
      <c r="E21" s="24" t="s">
        <v>6</v>
      </c>
      <c r="G21" s="32"/>
      <c r="H21" s="32"/>
      <c r="I21" s="32"/>
      <c r="J21" s="32"/>
    </row>
    <row r="22" spans="1:14" x14ac:dyDescent="0.25">
      <c r="A22" s="25" t="s">
        <v>13</v>
      </c>
      <c r="B22" s="26">
        <v>437</v>
      </c>
      <c r="C22" s="26">
        <v>0</v>
      </c>
      <c r="D22" s="26">
        <v>831</v>
      </c>
      <c r="E22" s="27">
        <f>+B22+C22+D22</f>
        <v>1268</v>
      </c>
      <c r="F22" s="28"/>
      <c r="G22" s="32"/>
      <c r="H22" s="34"/>
      <c r="I22" s="33"/>
      <c r="J22" s="33"/>
      <c r="K22" s="30"/>
      <c r="L22" s="30"/>
      <c r="M22" s="30"/>
      <c r="N22" s="30"/>
    </row>
    <row r="23" spans="1:14" x14ac:dyDescent="0.25">
      <c r="A23" s="7" t="s">
        <v>8</v>
      </c>
      <c r="B23" s="8">
        <v>1</v>
      </c>
      <c r="C23" s="8">
        <v>0</v>
      </c>
      <c r="D23" s="8">
        <v>0</v>
      </c>
      <c r="E23" s="9">
        <v>3</v>
      </c>
      <c r="G23" s="32"/>
      <c r="H23" s="34"/>
      <c r="I23" s="33"/>
      <c r="J23" s="33"/>
      <c r="K23" s="30"/>
      <c r="L23" s="30"/>
      <c r="M23" s="30"/>
      <c r="N23" s="30"/>
    </row>
    <row r="24" spans="1:14" x14ac:dyDescent="0.25">
      <c r="A24" s="10" t="s">
        <v>12</v>
      </c>
      <c r="B24" s="11">
        <v>1</v>
      </c>
      <c r="C24" s="11">
        <v>0</v>
      </c>
      <c r="D24" s="11">
        <v>0</v>
      </c>
      <c r="E24" s="12">
        <v>2</v>
      </c>
    </row>
    <row r="25" spans="1:14" x14ac:dyDescent="0.25">
      <c r="A25" s="7" t="s">
        <v>14</v>
      </c>
      <c r="B25" s="8">
        <v>0</v>
      </c>
      <c r="C25" s="8">
        <v>0</v>
      </c>
      <c r="D25" s="8">
        <v>1</v>
      </c>
      <c r="E25" s="9">
        <v>9</v>
      </c>
    </row>
    <row r="26" spans="1:14" x14ac:dyDescent="0.25">
      <c r="A26" s="10" t="s">
        <v>10</v>
      </c>
      <c r="B26" s="11">
        <v>0</v>
      </c>
      <c r="C26" s="11">
        <v>0</v>
      </c>
      <c r="D26" s="11">
        <v>1</v>
      </c>
      <c r="E26" s="12">
        <v>0</v>
      </c>
    </row>
    <row r="27" spans="1:14" x14ac:dyDescent="0.25">
      <c r="A27" s="10" t="s">
        <v>15</v>
      </c>
      <c r="B27" s="11">
        <v>0</v>
      </c>
      <c r="C27" s="11">
        <v>0</v>
      </c>
      <c r="D27" s="11">
        <v>0</v>
      </c>
      <c r="E27" s="12">
        <v>9</v>
      </c>
    </row>
    <row r="28" spans="1:14" x14ac:dyDescent="0.25">
      <c r="A28" s="7" t="s">
        <v>17</v>
      </c>
      <c r="B28" s="8">
        <v>383</v>
      </c>
      <c r="C28" s="8">
        <v>0</v>
      </c>
      <c r="D28" s="8">
        <v>738</v>
      </c>
      <c r="E28" s="9">
        <f>+B28+D28</f>
        <v>1121</v>
      </c>
    </row>
    <row r="29" spans="1:14" x14ac:dyDescent="0.25">
      <c r="A29" s="7" t="s">
        <v>19</v>
      </c>
      <c r="B29" s="8">
        <v>8</v>
      </c>
      <c r="C29" s="8">
        <v>0</v>
      </c>
      <c r="D29" s="8">
        <v>92</v>
      </c>
      <c r="E29" s="9">
        <f>+B29+D29</f>
        <v>100</v>
      </c>
    </row>
    <row r="30" spans="1:14" x14ac:dyDescent="0.25">
      <c r="A30" s="10" t="s">
        <v>10</v>
      </c>
      <c r="B30" s="11">
        <v>4</v>
      </c>
      <c r="C30" s="11">
        <v>0</v>
      </c>
      <c r="D30" s="11">
        <v>26</v>
      </c>
      <c r="E30" s="12">
        <f>+B30+D30</f>
        <v>30</v>
      </c>
    </row>
    <row r="31" spans="1:14" ht="15.75" thickBot="1" x14ac:dyDescent="0.3">
      <c r="A31" s="13" t="s">
        <v>15</v>
      </c>
      <c r="B31" s="14">
        <v>4</v>
      </c>
      <c r="C31" s="14">
        <v>0</v>
      </c>
      <c r="D31" s="14">
        <v>12</v>
      </c>
      <c r="E31" s="15">
        <f>+B31+D31</f>
        <v>16</v>
      </c>
    </row>
    <row r="32" spans="1:14" x14ac:dyDescent="0.25">
      <c r="A32" s="16" t="s">
        <v>20</v>
      </c>
      <c r="B32" s="17">
        <f>+B28/B22</f>
        <v>0.8764302059496567</v>
      </c>
      <c r="C32" s="17">
        <v>0</v>
      </c>
      <c r="D32" s="17">
        <f t="shared" ref="D32:E32" si="2">+D28/D22</f>
        <v>0.88808664259927794</v>
      </c>
      <c r="E32" s="18">
        <f t="shared" si="2"/>
        <v>0.88406940063091488</v>
      </c>
    </row>
    <row r="33" spans="1:5" ht="15.75" thickBot="1" x14ac:dyDescent="0.3">
      <c r="A33" s="19" t="s">
        <v>7</v>
      </c>
      <c r="B33" s="20">
        <f>+B28/(B22-B30-B26-B32)</f>
        <v>0.88632054988932307</v>
      </c>
      <c r="C33" s="20">
        <v>0</v>
      </c>
      <c r="D33" s="20">
        <f t="shared" ref="D33:E33" si="3">+D28/(D22-D30-D26-D32)</f>
        <v>0.91892547940771907</v>
      </c>
      <c r="E33" s="21">
        <f t="shared" si="3"/>
        <v>0.90613981460645154</v>
      </c>
    </row>
    <row r="34" spans="1:5" ht="15.75" thickBot="1" x14ac:dyDescent="0.3"/>
    <row r="35" spans="1:5" x14ac:dyDescent="0.25">
      <c r="A35" s="22" t="s">
        <v>2</v>
      </c>
      <c r="B35" s="23" t="s">
        <v>3</v>
      </c>
      <c r="C35" s="23" t="s">
        <v>4</v>
      </c>
      <c r="D35" s="23" t="s">
        <v>5</v>
      </c>
      <c r="E35" s="24" t="s">
        <v>6</v>
      </c>
    </row>
    <row r="36" spans="1:5" x14ac:dyDescent="0.25">
      <c r="A36" s="25" t="s">
        <v>9</v>
      </c>
      <c r="B36" s="26">
        <v>32</v>
      </c>
      <c r="C36" s="26">
        <v>0</v>
      </c>
      <c r="D36" s="26">
        <v>929</v>
      </c>
      <c r="E36" s="27">
        <f>SUM(B36:D36)</f>
        <v>961</v>
      </c>
    </row>
    <row r="37" spans="1:5" x14ac:dyDescent="0.25">
      <c r="A37" s="7" t="s">
        <v>21</v>
      </c>
      <c r="B37" s="8">
        <v>0</v>
      </c>
      <c r="C37" s="8">
        <v>0</v>
      </c>
      <c r="D37" s="8">
        <v>0</v>
      </c>
      <c r="E37" s="9">
        <f>SUM(B37:D37)</f>
        <v>0</v>
      </c>
    </row>
    <row r="38" spans="1:5" x14ac:dyDescent="0.25">
      <c r="A38" s="10" t="s">
        <v>10</v>
      </c>
      <c r="B38" s="11">
        <v>0</v>
      </c>
      <c r="C38" s="11">
        <v>0</v>
      </c>
      <c r="D38" s="11">
        <v>0</v>
      </c>
      <c r="E38" s="12">
        <v>0</v>
      </c>
    </row>
    <row r="39" spans="1:5" x14ac:dyDescent="0.25">
      <c r="A39" s="10" t="s">
        <v>15</v>
      </c>
      <c r="B39" s="11">
        <v>0</v>
      </c>
      <c r="C39" s="11">
        <v>0</v>
      </c>
      <c r="D39" s="11">
        <v>0</v>
      </c>
      <c r="E39" s="12">
        <v>0</v>
      </c>
    </row>
    <row r="40" spans="1:5" x14ac:dyDescent="0.25">
      <c r="A40" s="7" t="s">
        <v>22</v>
      </c>
      <c r="B40" s="8">
        <v>2</v>
      </c>
      <c r="C40" s="8">
        <v>0</v>
      </c>
      <c r="D40" s="8">
        <v>18</v>
      </c>
      <c r="E40" s="9">
        <v>20</v>
      </c>
    </row>
    <row r="41" spans="1:5" x14ac:dyDescent="0.25">
      <c r="A41" s="10" t="s">
        <v>10</v>
      </c>
      <c r="B41" s="11">
        <v>1</v>
      </c>
      <c r="C41" s="11">
        <v>0</v>
      </c>
      <c r="D41" s="11">
        <v>13</v>
      </c>
      <c r="E41" s="12">
        <v>14</v>
      </c>
    </row>
    <row r="42" spans="1:5" x14ac:dyDescent="0.25">
      <c r="A42" s="10" t="s">
        <v>15</v>
      </c>
      <c r="B42" s="11">
        <v>1</v>
      </c>
      <c r="C42" s="29">
        <v>0</v>
      </c>
      <c r="D42" s="11">
        <v>5</v>
      </c>
      <c r="E42" s="12">
        <v>6</v>
      </c>
    </row>
    <row r="43" spans="1:5" x14ac:dyDescent="0.25">
      <c r="A43" s="7" t="s">
        <v>17</v>
      </c>
      <c r="B43" s="8">
        <v>27</v>
      </c>
      <c r="C43" s="8">
        <v>0</v>
      </c>
      <c r="D43" s="8">
        <v>811</v>
      </c>
      <c r="E43" s="9">
        <v>838</v>
      </c>
    </row>
    <row r="44" spans="1:5" x14ac:dyDescent="0.25">
      <c r="A44" s="7" t="s">
        <v>19</v>
      </c>
      <c r="B44" s="8">
        <v>4</v>
      </c>
      <c r="C44" s="8">
        <v>0</v>
      </c>
      <c r="D44" s="8">
        <v>99</v>
      </c>
      <c r="E44" s="9">
        <v>103</v>
      </c>
    </row>
    <row r="45" spans="1:5" x14ac:dyDescent="0.25">
      <c r="A45" s="10" t="s">
        <v>10</v>
      </c>
      <c r="B45" s="11">
        <v>3</v>
      </c>
      <c r="C45" s="11">
        <v>0</v>
      </c>
      <c r="D45" s="11">
        <v>76</v>
      </c>
      <c r="E45" s="12">
        <v>79</v>
      </c>
    </row>
    <row r="46" spans="1:5" ht="15.75" thickBot="1" x14ac:dyDescent="0.3">
      <c r="A46" s="13" t="s">
        <v>15</v>
      </c>
      <c r="B46" s="14">
        <v>1</v>
      </c>
      <c r="C46" s="14">
        <v>0</v>
      </c>
      <c r="D46" s="14">
        <v>23</v>
      </c>
      <c r="E46" s="15">
        <v>24</v>
      </c>
    </row>
    <row r="47" spans="1:5" x14ac:dyDescent="0.25">
      <c r="A47" s="16" t="s">
        <v>20</v>
      </c>
      <c r="B47" s="17">
        <f>+B43/B36</f>
        <v>0.84375</v>
      </c>
      <c r="C47" s="17">
        <v>0</v>
      </c>
      <c r="D47" s="17">
        <f t="shared" ref="D47:E47" si="4">+D43/D36</f>
        <v>0.87298170075349835</v>
      </c>
      <c r="E47" s="18">
        <f t="shared" si="4"/>
        <v>0.87200832466181066</v>
      </c>
    </row>
    <row r="48" spans="1:5" ht="15.75" thickBot="1" x14ac:dyDescent="0.3">
      <c r="A48" s="19" t="s">
        <v>7</v>
      </c>
      <c r="B48" s="20">
        <f>+B43/(B36-B45-B41-B38)</f>
        <v>0.9642857142857143</v>
      </c>
      <c r="C48" s="20">
        <v>0</v>
      </c>
      <c r="D48" s="20">
        <f>+D43/(D36-D45-D41-D38)</f>
        <v>0.96547619047619049</v>
      </c>
      <c r="E48" s="21">
        <f t="shared" ref="E48" si="5">+E43/(E36-E45-E41-E38)</f>
        <v>0.96543778801843316</v>
      </c>
    </row>
    <row r="49" spans="1:5" ht="15.75" thickBot="1" x14ac:dyDescent="0.3"/>
    <row r="50" spans="1:5" x14ac:dyDescent="0.25">
      <c r="A50" s="22" t="s">
        <v>2</v>
      </c>
      <c r="B50" s="23" t="s">
        <v>3</v>
      </c>
      <c r="C50" s="23" t="s">
        <v>4</v>
      </c>
      <c r="D50" s="23" t="s">
        <v>5</v>
      </c>
      <c r="E50" s="24" t="s">
        <v>6</v>
      </c>
    </row>
    <row r="51" spans="1:5" x14ac:dyDescent="0.25">
      <c r="A51" s="25" t="s">
        <v>11</v>
      </c>
      <c r="B51" s="26">
        <v>177</v>
      </c>
      <c r="C51" s="26">
        <v>0</v>
      </c>
      <c r="D51" s="26">
        <v>195</v>
      </c>
      <c r="E51" s="27">
        <v>372</v>
      </c>
    </row>
    <row r="52" spans="1:5" x14ac:dyDescent="0.25">
      <c r="A52" s="7" t="s">
        <v>8</v>
      </c>
      <c r="B52" s="8">
        <v>0</v>
      </c>
      <c r="C52" s="8">
        <v>0</v>
      </c>
      <c r="D52" s="8">
        <v>0</v>
      </c>
      <c r="E52" s="9">
        <v>0</v>
      </c>
    </row>
    <row r="53" spans="1:5" x14ac:dyDescent="0.25">
      <c r="A53" s="10" t="s">
        <v>10</v>
      </c>
      <c r="B53" s="11">
        <v>0</v>
      </c>
      <c r="C53" s="11">
        <v>0</v>
      </c>
      <c r="D53" s="11">
        <v>0</v>
      </c>
      <c r="E53" s="12">
        <v>0</v>
      </c>
    </row>
    <row r="54" spans="1:5" x14ac:dyDescent="0.25">
      <c r="A54" s="10" t="s">
        <v>15</v>
      </c>
      <c r="B54" s="11">
        <v>0</v>
      </c>
      <c r="C54" s="11">
        <v>0</v>
      </c>
      <c r="D54" s="11">
        <v>0</v>
      </c>
      <c r="E54" s="12">
        <v>0</v>
      </c>
    </row>
    <row r="55" spans="1:5" x14ac:dyDescent="0.25">
      <c r="A55" s="10" t="s">
        <v>12</v>
      </c>
      <c r="B55" s="11">
        <v>0</v>
      </c>
      <c r="C55" s="11">
        <v>0</v>
      </c>
      <c r="D55" s="11">
        <v>0</v>
      </c>
      <c r="E55" s="12">
        <v>0</v>
      </c>
    </row>
    <row r="56" spans="1:5" x14ac:dyDescent="0.25">
      <c r="A56" s="7" t="s">
        <v>14</v>
      </c>
      <c r="B56" s="8">
        <v>0</v>
      </c>
      <c r="C56" s="8">
        <v>0</v>
      </c>
      <c r="D56" s="8">
        <v>0</v>
      </c>
      <c r="E56" s="9">
        <v>0</v>
      </c>
    </row>
    <row r="57" spans="1:5" x14ac:dyDescent="0.25">
      <c r="A57" s="10" t="s">
        <v>12</v>
      </c>
      <c r="B57" s="11">
        <v>0</v>
      </c>
      <c r="C57" s="29">
        <v>0</v>
      </c>
      <c r="D57" s="29">
        <v>0</v>
      </c>
      <c r="E57" s="12">
        <v>0</v>
      </c>
    </row>
    <row r="58" spans="1:5" x14ac:dyDescent="0.25">
      <c r="A58" s="7" t="s">
        <v>17</v>
      </c>
      <c r="B58" s="8">
        <v>150</v>
      </c>
      <c r="C58" s="8">
        <v>0</v>
      </c>
      <c r="D58" s="8">
        <v>158</v>
      </c>
      <c r="E58" s="9">
        <v>308</v>
      </c>
    </row>
    <row r="59" spans="1:5" x14ac:dyDescent="0.25">
      <c r="A59" s="7" t="s">
        <v>19</v>
      </c>
      <c r="B59" s="8">
        <v>27</v>
      </c>
      <c r="C59" s="8">
        <v>0</v>
      </c>
      <c r="D59" s="8">
        <v>37</v>
      </c>
      <c r="E59" s="9">
        <v>64</v>
      </c>
    </row>
    <row r="60" spans="1:5" x14ac:dyDescent="0.25">
      <c r="A60" s="10" t="s">
        <v>10</v>
      </c>
      <c r="B60" s="11">
        <v>14</v>
      </c>
      <c r="C60" s="11">
        <v>0</v>
      </c>
      <c r="D60" s="11">
        <v>27</v>
      </c>
      <c r="E60" s="12">
        <v>41</v>
      </c>
    </row>
    <row r="61" spans="1:5" ht="15.75" thickBot="1" x14ac:dyDescent="0.3">
      <c r="A61" s="13" t="s">
        <v>15</v>
      </c>
      <c r="B61" s="14">
        <v>13</v>
      </c>
      <c r="C61" s="14">
        <v>0</v>
      </c>
      <c r="D61" s="14">
        <v>10</v>
      </c>
      <c r="E61" s="15">
        <v>23</v>
      </c>
    </row>
    <row r="62" spans="1:5" x14ac:dyDescent="0.25">
      <c r="A62" s="16" t="s">
        <v>20</v>
      </c>
      <c r="B62" s="17">
        <f>+B58/B51</f>
        <v>0.84745762711864403</v>
      </c>
      <c r="C62" s="17">
        <v>0</v>
      </c>
      <c r="D62" s="17">
        <f t="shared" ref="D62" si="6">+D58/D51</f>
        <v>0.81025641025641026</v>
      </c>
      <c r="E62" s="18">
        <f>+E58/E51</f>
        <v>0.82795698924731187</v>
      </c>
    </row>
    <row r="63" spans="1:5" ht="15.75" thickBot="1" x14ac:dyDescent="0.3">
      <c r="A63" s="19" t="s">
        <v>7</v>
      </c>
      <c r="B63" s="20">
        <f>+B58/(B51-B53-B60)</f>
        <v>0.92024539877300615</v>
      </c>
      <c r="C63" s="20">
        <v>0</v>
      </c>
      <c r="D63" s="20">
        <f t="shared" ref="D63" si="7">+D58/(D51-D53-D60)</f>
        <v>0.94047619047619047</v>
      </c>
      <c r="E63" s="21">
        <f>+E58/(E51-E53-E60)</f>
        <v>0.93051359516616317</v>
      </c>
    </row>
    <row r="64" spans="1:5" ht="15.75" thickBot="1" x14ac:dyDescent="0.3"/>
    <row r="65" spans="1:4" x14ac:dyDescent="0.25">
      <c r="A65" s="22" t="s">
        <v>2</v>
      </c>
      <c r="B65" s="23" t="s">
        <v>4</v>
      </c>
      <c r="C65" s="23" t="s">
        <v>5</v>
      </c>
      <c r="D65" s="24" t="s">
        <v>6</v>
      </c>
    </row>
    <row r="66" spans="1:4" x14ac:dyDescent="0.25">
      <c r="A66" s="25" t="s">
        <v>16</v>
      </c>
      <c r="B66" s="26">
        <v>0</v>
      </c>
      <c r="C66" s="26">
        <v>585</v>
      </c>
      <c r="D66" s="27">
        <v>685</v>
      </c>
    </row>
    <row r="67" spans="1:4" x14ac:dyDescent="0.25">
      <c r="A67" s="7" t="s">
        <v>8</v>
      </c>
      <c r="B67" s="8">
        <v>0</v>
      </c>
      <c r="C67" s="8">
        <v>33</v>
      </c>
      <c r="D67" s="9">
        <v>27</v>
      </c>
    </row>
    <row r="68" spans="1:4" x14ac:dyDescent="0.25">
      <c r="A68" s="10" t="s">
        <v>10</v>
      </c>
      <c r="B68" s="11">
        <v>0</v>
      </c>
      <c r="C68" s="11">
        <v>23</v>
      </c>
      <c r="D68" s="12">
        <v>24</v>
      </c>
    </row>
    <row r="69" spans="1:4" x14ac:dyDescent="0.25">
      <c r="A69" s="10" t="s">
        <v>15</v>
      </c>
      <c r="B69" s="11">
        <v>0</v>
      </c>
      <c r="C69" s="11">
        <v>10</v>
      </c>
      <c r="D69" s="12">
        <v>3</v>
      </c>
    </row>
    <row r="70" spans="1:4" x14ac:dyDescent="0.25">
      <c r="A70" s="7" t="s">
        <v>14</v>
      </c>
      <c r="B70" s="8">
        <v>0</v>
      </c>
      <c r="C70" s="8">
        <v>27</v>
      </c>
      <c r="D70" s="9">
        <v>74</v>
      </c>
    </row>
    <row r="71" spans="1:4" x14ac:dyDescent="0.25">
      <c r="A71" s="10" t="s">
        <v>10</v>
      </c>
      <c r="B71" s="11">
        <v>0</v>
      </c>
      <c r="C71" s="11">
        <v>12</v>
      </c>
      <c r="D71" s="12">
        <v>28</v>
      </c>
    </row>
    <row r="72" spans="1:4" x14ac:dyDescent="0.25">
      <c r="A72" s="10" t="s">
        <v>15</v>
      </c>
      <c r="B72" s="11">
        <v>0</v>
      </c>
      <c r="C72" s="11">
        <v>15</v>
      </c>
      <c r="D72" s="12">
        <v>46</v>
      </c>
    </row>
    <row r="73" spans="1:4" x14ac:dyDescent="0.25">
      <c r="A73" s="7" t="s">
        <v>17</v>
      </c>
      <c r="B73" s="8">
        <v>0</v>
      </c>
      <c r="C73" s="8">
        <v>420</v>
      </c>
      <c r="D73" s="9">
        <v>505</v>
      </c>
    </row>
    <row r="74" spans="1:4" x14ac:dyDescent="0.25">
      <c r="A74" s="7" t="s">
        <v>19</v>
      </c>
      <c r="B74" s="8">
        <v>0</v>
      </c>
      <c r="C74" s="8">
        <v>103</v>
      </c>
      <c r="D74" s="9">
        <v>78</v>
      </c>
    </row>
    <row r="75" spans="1:4" x14ac:dyDescent="0.25">
      <c r="A75" s="10" t="s">
        <v>10</v>
      </c>
      <c r="B75" s="11">
        <v>0</v>
      </c>
      <c r="C75" s="11">
        <v>96</v>
      </c>
      <c r="D75" s="12">
        <v>70</v>
      </c>
    </row>
    <row r="76" spans="1:4" ht="15.75" thickBot="1" x14ac:dyDescent="0.3">
      <c r="A76" s="13" t="s">
        <v>15</v>
      </c>
      <c r="B76" s="14">
        <v>0</v>
      </c>
      <c r="C76" s="14">
        <v>7</v>
      </c>
      <c r="D76" s="15">
        <v>8</v>
      </c>
    </row>
    <row r="77" spans="1:4" x14ac:dyDescent="0.25">
      <c r="A77" s="16" t="s">
        <v>20</v>
      </c>
      <c r="B77" s="17">
        <v>0</v>
      </c>
      <c r="C77" s="17">
        <f>+C73/C66</f>
        <v>0.71794871794871795</v>
      </c>
      <c r="D77" s="18">
        <f>+D73/D66</f>
        <v>0.73722627737226276</v>
      </c>
    </row>
    <row r="78" spans="1:4" ht="15.75" thickBot="1" x14ac:dyDescent="0.3">
      <c r="A78" s="19" t="s">
        <v>7</v>
      </c>
      <c r="B78" s="20">
        <v>0</v>
      </c>
      <c r="C78" s="20">
        <f t="shared" ref="C78:D78" si="8">+C73/(C66-C75-C71-C68)</f>
        <v>0.92511013215859028</v>
      </c>
      <c r="D78" s="21">
        <f t="shared" si="8"/>
        <v>0.89698046181172286</v>
      </c>
    </row>
    <row r="79" spans="1:4" ht="15.75" thickBot="1" x14ac:dyDescent="0.3"/>
    <row r="80" spans="1:4" x14ac:dyDescent="0.25">
      <c r="A80" s="22" t="s">
        <v>2</v>
      </c>
      <c r="B80" s="23" t="s">
        <v>4</v>
      </c>
      <c r="C80" s="23" t="s">
        <v>5</v>
      </c>
      <c r="D80" s="24" t="s">
        <v>6</v>
      </c>
    </row>
    <row r="81" spans="1:4" x14ac:dyDescent="0.25">
      <c r="A81" s="25" t="s">
        <v>18</v>
      </c>
      <c r="B81" s="26">
        <v>0</v>
      </c>
      <c r="C81" s="26">
        <v>0</v>
      </c>
      <c r="D81" s="27">
        <v>0</v>
      </c>
    </row>
    <row r="82" spans="1:4" x14ac:dyDescent="0.25">
      <c r="A82" s="7" t="s">
        <v>8</v>
      </c>
      <c r="B82" s="8">
        <v>0</v>
      </c>
      <c r="C82" s="8">
        <v>0</v>
      </c>
      <c r="D82" s="9">
        <v>0</v>
      </c>
    </row>
    <row r="83" spans="1:4" x14ac:dyDescent="0.25">
      <c r="A83" s="10" t="s">
        <v>12</v>
      </c>
      <c r="B83" s="11">
        <v>0</v>
      </c>
      <c r="C83" s="11">
        <v>0</v>
      </c>
      <c r="D83" s="12">
        <v>0</v>
      </c>
    </row>
    <row r="84" spans="1:4" x14ac:dyDescent="0.25">
      <c r="A84" s="7" t="s">
        <v>14</v>
      </c>
      <c r="B84" s="8">
        <v>0</v>
      </c>
      <c r="C84" s="8">
        <v>0</v>
      </c>
      <c r="D84" s="9">
        <v>0</v>
      </c>
    </row>
    <row r="85" spans="1:4" x14ac:dyDescent="0.25">
      <c r="A85" s="10" t="s">
        <v>10</v>
      </c>
      <c r="B85" s="11">
        <v>0</v>
      </c>
      <c r="C85" s="11">
        <v>0</v>
      </c>
      <c r="D85" s="12">
        <v>0</v>
      </c>
    </row>
    <row r="86" spans="1:4" x14ac:dyDescent="0.25">
      <c r="A86" s="10" t="s">
        <v>15</v>
      </c>
      <c r="B86" s="11">
        <v>0</v>
      </c>
      <c r="C86" s="11">
        <v>0</v>
      </c>
      <c r="D86" s="12">
        <v>0</v>
      </c>
    </row>
    <row r="87" spans="1:4" x14ac:dyDescent="0.25">
      <c r="A87" s="7" t="s">
        <v>17</v>
      </c>
      <c r="B87" s="8">
        <v>0</v>
      </c>
      <c r="C87" s="8">
        <v>0</v>
      </c>
      <c r="D87" s="9">
        <v>0</v>
      </c>
    </row>
    <row r="88" spans="1:4" x14ac:dyDescent="0.25">
      <c r="A88" s="7" t="s">
        <v>19</v>
      </c>
      <c r="B88" s="8">
        <v>0</v>
      </c>
      <c r="C88" s="8">
        <v>0</v>
      </c>
      <c r="D88" s="9">
        <v>0</v>
      </c>
    </row>
    <row r="89" spans="1:4" x14ac:dyDescent="0.25">
      <c r="A89" s="10" t="s">
        <v>10</v>
      </c>
      <c r="B89" s="11">
        <v>0</v>
      </c>
      <c r="C89" s="11">
        <v>0</v>
      </c>
      <c r="D89" s="12">
        <v>0</v>
      </c>
    </row>
    <row r="90" spans="1:4" ht="15.75" thickBot="1" x14ac:dyDescent="0.3">
      <c r="A90" s="13" t="s">
        <v>15</v>
      </c>
      <c r="B90" s="14">
        <v>0</v>
      </c>
      <c r="C90" s="14">
        <v>0</v>
      </c>
      <c r="D90" s="15">
        <v>0</v>
      </c>
    </row>
    <row r="91" spans="1:4" x14ac:dyDescent="0.25">
      <c r="A91" s="16" t="s">
        <v>20</v>
      </c>
      <c r="B91" s="17" t="e">
        <f>+B87/B81</f>
        <v>#DIV/0!</v>
      </c>
      <c r="C91" s="17">
        <v>0</v>
      </c>
      <c r="D91" s="18" t="e">
        <f t="shared" ref="D91" si="9">+D87/D81</f>
        <v>#DIV/0!</v>
      </c>
    </row>
    <row r="92" spans="1:4" ht="15.75" thickBot="1" x14ac:dyDescent="0.3">
      <c r="A92" s="19" t="s">
        <v>7</v>
      </c>
      <c r="B92" s="20" t="e">
        <f>+B87/(B81-B89-B85)</f>
        <v>#DIV/0!</v>
      </c>
      <c r="C92" s="20">
        <v>0</v>
      </c>
      <c r="D92" s="21" t="e">
        <f t="shared" ref="D92" si="10">+D87/(D81-D89-D85)</f>
        <v>#DIV/0!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2022</Filtro>
    <Orden xmlns="8cf1b8fd-72df-4c21-8306-a5f720778edf">141</Orden>
    <Formato xmlns="8cf1b8fd-72df-4c21-8306-a5f720778edf">/Style%20Library/Images/xls.svg</Form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FEBRERO 2022</dc:title>
  <dc:creator>ASUS</dc:creator>
  <cp:lastModifiedBy>Juan David Dominguez Arrieta</cp:lastModifiedBy>
  <dcterms:created xsi:type="dcterms:W3CDTF">2020-03-27T16:34:22Z</dcterms:created>
  <dcterms:modified xsi:type="dcterms:W3CDTF">2022-10-20T15:22:27Z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